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24" windowWidth="15576" windowHeight="7320"/>
  </bookViews>
  <sheets>
    <sheet name="範例" sheetId="1" r:id="rId1"/>
  </sheets>
  <calcPr calcId="125725"/>
</workbook>
</file>

<file path=xl/calcChain.xml><?xml version="1.0" encoding="utf-8"?>
<calcChain xmlns="http://schemas.openxmlformats.org/spreadsheetml/2006/main">
  <c r="H4" i="1"/>
  <c r="D4"/>
  <c r="H7" s="1"/>
  <c r="L19"/>
  <c r="L20"/>
  <c r="L21"/>
  <c r="L22"/>
  <c r="L23"/>
  <c r="L24"/>
  <c r="L25"/>
  <c r="L26"/>
  <c r="L27"/>
  <c r="L18"/>
  <c r="L11"/>
  <c r="L12"/>
  <c r="L13"/>
  <c r="L14"/>
  <c r="L15"/>
  <c r="L16"/>
  <c r="L17"/>
  <c r="L10"/>
  <c r="L8"/>
  <c r="L9"/>
  <c r="L7"/>
  <c r="L5"/>
  <c r="L6"/>
  <c r="L4"/>
  <c r="H10" l="1"/>
  <c r="H18"/>
</calcChain>
</file>

<file path=xl/comments1.xml><?xml version="1.0" encoding="utf-8"?>
<comments xmlns="http://schemas.openxmlformats.org/spreadsheetml/2006/main">
  <authors>
    <author/>
  </authors>
  <commentList>
    <comment ref="E3" authorId="0">
      <text>
        <r>
          <rPr>
            <b/>
            <sz val="8"/>
            <color indexed="8"/>
            <rFont val="細明體"/>
            <family val="3"/>
            <charset val="136"/>
          </rPr>
          <t>即</t>
        </r>
        <r>
          <rPr>
            <b/>
            <sz val="8"/>
            <color indexed="8"/>
            <rFont val="新細明體"/>
            <family val="1"/>
            <charset val="136"/>
          </rPr>
          <t xml:space="preserve"> </t>
        </r>
        <r>
          <rPr>
            <b/>
            <sz val="8"/>
            <color indexed="8"/>
            <rFont val="Tahoma"/>
            <family val="2"/>
            <charset val="136"/>
          </rPr>
          <t xml:space="preserve">1, 2, 3, .. </t>
        </r>
        <r>
          <rPr>
            <b/>
            <sz val="8"/>
            <color indexed="8"/>
            <rFont val="細明體"/>
            <family val="3"/>
            <charset val="136"/>
          </rPr>
          <t>如似類推</t>
        </r>
      </text>
    </comment>
    <comment ref="M3" authorId="0">
      <text>
        <r>
          <rPr>
            <b/>
            <sz val="8"/>
            <color indexed="8"/>
            <rFont val="Tahoma"/>
            <family val="2"/>
            <charset val="136"/>
          </rPr>
          <t>= (</t>
        </r>
        <r>
          <rPr>
            <b/>
            <sz val="8"/>
            <color indexed="8"/>
            <rFont val="細明體"/>
            <family val="3"/>
            <charset val="136"/>
          </rPr>
          <t>化學物單重</t>
        </r>
        <r>
          <rPr>
            <b/>
            <sz val="8"/>
            <color indexed="8"/>
            <rFont val="Tahoma"/>
            <family val="2"/>
            <charset val="136"/>
          </rPr>
          <t>) / (</t>
        </r>
        <r>
          <rPr>
            <b/>
            <sz val="8"/>
            <color indexed="8"/>
            <rFont val="細明體"/>
            <family val="3"/>
            <charset val="136"/>
          </rPr>
          <t>零件單重</t>
        </r>
        <r>
          <rPr>
            <b/>
            <sz val="8"/>
            <color indexed="8"/>
            <rFont val="Tahoma"/>
            <family val="2"/>
            <charset val="136"/>
          </rPr>
          <t xml:space="preserve">) *100%
</t>
        </r>
        <r>
          <rPr>
            <b/>
            <sz val="8"/>
            <color indexed="8"/>
            <rFont val="細明體"/>
            <family val="3"/>
            <charset val="136"/>
          </rPr>
          <t>已設定方程式</t>
        </r>
      </text>
    </comment>
  </commentList>
</comments>
</file>

<file path=xl/sharedStrings.xml><?xml version="1.0" encoding="utf-8"?>
<sst xmlns="http://schemas.openxmlformats.org/spreadsheetml/2006/main" count="73" uniqueCount="55">
  <si>
    <t>OUPIIN ENTERPRISE CO.,LTD</t>
  </si>
  <si>
    <t>Material Declaration Sheet</t>
    <phoneticPr fontId="5" type="noConversion"/>
  </si>
  <si>
    <r>
      <t>Date
(</t>
    </r>
    <r>
      <rPr>
        <sz val="10"/>
        <rFont val="細明體"/>
        <family val="3"/>
        <charset val="136"/>
      </rPr>
      <t>日期</t>
    </r>
    <r>
      <rPr>
        <sz val="10"/>
        <rFont val="Times New Roman"/>
        <family val="1"/>
      </rPr>
      <t>)</t>
    </r>
  </si>
  <si>
    <t>OUPIIN Part No.</t>
  </si>
  <si>
    <r>
      <t>Part Description 
(</t>
    </r>
    <r>
      <rPr>
        <sz val="10"/>
        <rFont val="細明體"/>
        <family val="3"/>
        <charset val="136"/>
      </rPr>
      <t>產品描述</t>
    </r>
    <r>
      <rPr>
        <sz val="10"/>
        <rFont val="Times New Roman"/>
        <family val="1"/>
      </rPr>
      <t>)</t>
    </r>
  </si>
  <si>
    <r>
      <t>Part Weight
(</t>
    </r>
    <r>
      <rPr>
        <sz val="10"/>
        <rFont val="細明體"/>
        <family val="3"/>
        <charset val="136"/>
      </rPr>
      <t>產品單重</t>
    </r>
    <r>
      <rPr>
        <sz val="10"/>
        <rFont val="Times New Roman"/>
        <family val="1"/>
      </rPr>
      <t>) (g)</t>
    </r>
  </si>
  <si>
    <r>
      <t>Item No. 
(</t>
    </r>
    <r>
      <rPr>
        <sz val="10"/>
        <rFont val="細明體"/>
        <family val="3"/>
        <charset val="136"/>
      </rPr>
      <t>成分編號</t>
    </r>
    <r>
      <rPr>
        <sz val="10"/>
        <rFont val="Times New Roman"/>
        <family val="1"/>
      </rPr>
      <t>)</t>
    </r>
  </si>
  <si>
    <r>
      <t>Item Description
(</t>
    </r>
    <r>
      <rPr>
        <sz val="10"/>
        <rFont val="細明體"/>
        <family val="3"/>
        <charset val="136"/>
      </rPr>
      <t>零件描述</t>
    </r>
    <r>
      <rPr>
        <sz val="10"/>
        <rFont val="Times New Roman"/>
        <family val="1"/>
      </rPr>
      <t>)</t>
    </r>
  </si>
  <si>
    <r>
      <t>Item weight
(</t>
    </r>
    <r>
      <rPr>
        <sz val="10"/>
        <rFont val="細明體"/>
        <family val="3"/>
        <charset val="136"/>
      </rPr>
      <t>零件單重</t>
    </r>
    <r>
      <rPr>
        <sz val="10"/>
        <rFont val="Times New Roman"/>
        <family val="1"/>
      </rPr>
      <t>) (g)</t>
    </r>
  </si>
  <si>
    <t xml:space="preserve">Constituent % of material  </t>
  </si>
  <si>
    <r>
      <t>Chemical Substance
(</t>
    </r>
    <r>
      <rPr>
        <sz val="10"/>
        <rFont val="細明體"/>
        <family val="3"/>
        <charset val="136"/>
      </rPr>
      <t>化學物名稱</t>
    </r>
    <r>
      <rPr>
        <sz val="10"/>
        <rFont val="Times New Roman"/>
        <family val="1"/>
      </rPr>
      <t>)</t>
    </r>
  </si>
  <si>
    <t>CAS No.</t>
  </si>
  <si>
    <r>
      <t>Substance weight (g)
(</t>
    </r>
    <r>
      <rPr>
        <sz val="8"/>
        <rFont val="細明體"/>
        <family val="3"/>
        <charset val="136"/>
      </rPr>
      <t>化學物單重</t>
    </r>
    <r>
      <rPr>
        <sz val="8"/>
        <rFont val="Times New Roman"/>
        <family val="1"/>
      </rPr>
      <t>)</t>
    </r>
  </si>
  <si>
    <r>
      <t>w/w in component 
(</t>
    </r>
    <r>
      <rPr>
        <sz val="8"/>
        <rFont val="細明體"/>
        <family val="3"/>
        <charset val="136"/>
      </rPr>
      <t>物質含量</t>
    </r>
    <r>
      <rPr>
        <sz val="8"/>
        <rFont val="Times New Roman"/>
        <family val="1"/>
      </rPr>
      <t>) (%)</t>
    </r>
  </si>
  <si>
    <r>
      <t>Remarks
(</t>
    </r>
    <r>
      <rPr>
        <sz val="10"/>
        <rFont val="細明體"/>
        <family val="3"/>
        <charset val="136"/>
      </rPr>
      <t>備註</t>
    </r>
    <r>
      <rPr>
        <sz val="10"/>
        <rFont val="Times New Roman"/>
        <family val="1"/>
      </rPr>
      <t>)</t>
    </r>
  </si>
  <si>
    <t>Housing</t>
  </si>
  <si>
    <t xml:space="preserve">Copper (Cu) </t>
  </si>
  <si>
    <t xml:space="preserve">7440-50-8 </t>
  </si>
  <si>
    <t>7440-66-6</t>
  </si>
  <si>
    <t xml:space="preserve">Iron (Fe) </t>
  </si>
  <si>
    <t xml:space="preserve">7439-89-6 </t>
  </si>
  <si>
    <t>Lead (Pb)</t>
  </si>
  <si>
    <t xml:space="preserve">7439-92-1 </t>
  </si>
  <si>
    <t>Plating</t>
  </si>
  <si>
    <t xml:space="preserve">7440-57-5 </t>
  </si>
  <si>
    <t xml:space="preserve">Glass Fiber </t>
  </si>
  <si>
    <t>C18400</t>
  </si>
  <si>
    <t xml:space="preserve">Zirconium (Zr) </t>
  </si>
  <si>
    <t>7440-67-7</t>
  </si>
  <si>
    <t>Chromium(Cr)</t>
  </si>
  <si>
    <t>7440-47-3</t>
  </si>
  <si>
    <t xml:space="preserve">Aluminium (Al) </t>
  </si>
  <si>
    <t>7429-90-5</t>
  </si>
  <si>
    <t>Tin(Sn)</t>
  </si>
  <si>
    <t>7440-31-5</t>
  </si>
  <si>
    <t xml:space="preserve">Phosphorus (P) </t>
  </si>
  <si>
    <t xml:space="preserve">7723-14-0 </t>
  </si>
  <si>
    <t>Zinc (Zn)</t>
  </si>
  <si>
    <t>Nickel(Ni)</t>
  </si>
  <si>
    <t>LCP-074</t>
    <phoneticPr fontId="5" type="noConversion"/>
  </si>
  <si>
    <t>Aromatic Liquid Crystal Polymer</t>
    <phoneticPr fontId="5" type="noConversion"/>
  </si>
  <si>
    <t>60088-52-0</t>
    <phoneticPr fontId="5" type="noConversion"/>
  </si>
  <si>
    <t>65997-17-3</t>
    <phoneticPr fontId="5" type="noConversion"/>
  </si>
  <si>
    <t>Carbon Black</t>
    <phoneticPr fontId="5" type="noConversion"/>
  </si>
  <si>
    <t>1333-86-4</t>
    <phoneticPr fontId="5" type="noConversion"/>
  </si>
  <si>
    <t>Plug</t>
    <phoneticPr fontId="5" type="noConversion"/>
  </si>
  <si>
    <r>
      <t xml:space="preserve"> Power  Pin Terminal</t>
    </r>
    <r>
      <rPr>
        <sz val="9"/>
        <rFont val="細明體"/>
        <family val="3"/>
        <charset val="136"/>
      </rPr>
      <t>　　</t>
    </r>
    <r>
      <rPr>
        <sz val="9"/>
        <rFont val="Times New Roman"/>
        <family val="1"/>
      </rPr>
      <t xml:space="preserve"> </t>
    </r>
    <phoneticPr fontId="5" type="noConversion"/>
  </si>
  <si>
    <t>Gold(Au)</t>
    <phoneticPr fontId="5" type="noConversion"/>
  </si>
  <si>
    <t>Palladium(Pd)</t>
    <phoneticPr fontId="5" type="noConversion"/>
  </si>
  <si>
    <t>7440-02-0</t>
    <phoneticPr fontId="5" type="noConversion"/>
  </si>
  <si>
    <t>Tin(Sn)</t>
    <phoneticPr fontId="5" type="noConversion"/>
  </si>
  <si>
    <r>
      <t xml:space="preserve"> Signal Pin Terminal</t>
    </r>
    <r>
      <rPr>
        <sz val="9"/>
        <rFont val="細明體"/>
        <family val="3"/>
        <charset val="136"/>
      </rPr>
      <t>　　</t>
    </r>
    <r>
      <rPr>
        <sz val="9"/>
        <rFont val="Times New Roman"/>
        <family val="1"/>
      </rPr>
      <t xml:space="preserve"> </t>
    </r>
    <phoneticPr fontId="5" type="noConversion"/>
  </si>
  <si>
    <t>9113-A22LS06CB30-CB30PPA</t>
    <phoneticPr fontId="2" type="noConversion"/>
  </si>
  <si>
    <t>male power+signal connector</t>
    <phoneticPr fontId="2" type="noConversion"/>
  </si>
  <si>
    <t>C5191</t>
    <phoneticPr fontId="5" type="noConversion"/>
  </si>
</sst>
</file>

<file path=xl/styles.xml><?xml version="1.0" encoding="utf-8"?>
<styleSheet xmlns="http://schemas.openxmlformats.org/spreadsheetml/2006/main">
  <numFmts count="9">
    <numFmt numFmtId="176" formatCode="0.0000000000_);[Red]\(0.0000000000\)"/>
    <numFmt numFmtId="177" formatCode="0.00_);[Red]\(0.00\)"/>
    <numFmt numFmtId="178" formatCode="0.000_ "/>
    <numFmt numFmtId="179" formatCode="0.0%"/>
    <numFmt numFmtId="180" formatCode="0.000_);[Red]\(0.000\)"/>
    <numFmt numFmtId="181" formatCode="0.00000000_);[Red]\(0.00000000\)"/>
    <numFmt numFmtId="182" formatCode="0.00_ "/>
    <numFmt numFmtId="183" formatCode="0.00000%"/>
    <numFmt numFmtId="184" formatCode="0.000000_);[Red]\(0.000000\)"/>
  </numFmts>
  <fonts count="21">
    <font>
      <sz val="12"/>
      <color theme="1"/>
      <name val="新細明體"/>
      <family val="2"/>
      <charset val="136"/>
      <scheme val="minor"/>
    </font>
    <font>
      <sz val="22"/>
      <name val="Arial"/>
      <family val="2"/>
    </font>
    <font>
      <sz val="9"/>
      <name val="新細明體"/>
      <family val="2"/>
      <charset val="136"/>
      <scheme val="minor"/>
    </font>
    <font>
      <sz val="10"/>
      <name val="Arial"/>
      <family val="2"/>
    </font>
    <font>
      <b/>
      <sz val="14"/>
      <name val="Times New Roman"/>
      <family val="1"/>
    </font>
    <font>
      <sz val="9"/>
      <name val="新細明體"/>
      <family val="1"/>
      <charset val="136"/>
    </font>
    <font>
      <b/>
      <sz val="14"/>
      <name val="新細明體"/>
      <family val="1"/>
      <charset val="136"/>
    </font>
    <font>
      <sz val="8"/>
      <name val="新細明體"/>
      <family val="1"/>
      <charset val="136"/>
    </font>
    <font>
      <sz val="8"/>
      <name val="Times New Roman"/>
      <family val="1"/>
    </font>
    <font>
      <sz val="10"/>
      <name val="Times New Roman"/>
      <family val="1"/>
    </font>
    <font>
      <sz val="10"/>
      <name val="細明體"/>
      <family val="3"/>
      <charset val="136"/>
    </font>
    <font>
      <sz val="8"/>
      <name val="細明體"/>
      <family val="3"/>
      <charset val="136"/>
    </font>
    <font>
      <sz val="12"/>
      <name val="新細明體"/>
      <family val="1"/>
      <charset val="136"/>
    </font>
    <font>
      <b/>
      <sz val="8"/>
      <color indexed="8"/>
      <name val="細明體"/>
      <family val="3"/>
      <charset val="136"/>
    </font>
    <font>
      <b/>
      <sz val="8"/>
      <color indexed="8"/>
      <name val="新細明體"/>
      <family val="1"/>
      <charset val="136"/>
    </font>
    <font>
      <b/>
      <sz val="8"/>
      <color indexed="8"/>
      <name val="Tahoma"/>
      <family val="2"/>
      <charset val="136"/>
    </font>
    <font>
      <sz val="10"/>
      <name val="新細明體"/>
      <family val="1"/>
      <charset val="136"/>
    </font>
    <font>
      <sz val="9"/>
      <color theme="1"/>
      <name val="新細明體"/>
      <family val="2"/>
      <charset val="136"/>
      <scheme val="minor"/>
    </font>
    <font>
      <sz val="9"/>
      <name val="Times New Roman"/>
      <family val="1"/>
    </font>
    <font>
      <sz val="9"/>
      <name val="細明體"/>
      <family val="3"/>
      <charset val="136"/>
    </font>
    <font>
      <sz val="10"/>
      <color theme="1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ck">
        <color indexed="55"/>
      </left>
      <right style="thick">
        <color indexed="55"/>
      </right>
      <top style="thick">
        <color indexed="55"/>
      </top>
      <bottom style="thick">
        <color indexed="55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55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8">
    <xf numFmtId="0" fontId="0" fillId="0" borderId="0">
      <alignment vertical="center"/>
    </xf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</cellStyleXfs>
  <cellXfs count="61">
    <xf numFmtId="0" fontId="0" fillId="0" borderId="0" xfId="0">
      <alignment vertical="center"/>
    </xf>
    <xf numFmtId="176" fontId="0" fillId="0" borderId="0" xfId="0" applyNumberFormat="1" applyBorder="1" applyAlignment="1"/>
    <xf numFmtId="0" fontId="0" fillId="0" borderId="0" xfId="0" applyBorder="1" applyAlignment="1"/>
    <xf numFmtId="0" fontId="4" fillId="0" borderId="0" xfId="1" applyFont="1" applyBorder="1" applyAlignment="1">
      <alignment horizontal="left"/>
    </xf>
    <xf numFmtId="0" fontId="6" fillId="0" borderId="0" xfId="1" applyFont="1" applyAlignment="1">
      <alignment horizontal="left"/>
    </xf>
    <xf numFmtId="177" fontId="6" fillId="0" borderId="0" xfId="1" applyNumberFormat="1" applyFont="1" applyBorder="1"/>
    <xf numFmtId="0" fontId="0" fillId="0" borderId="0" xfId="1" applyFont="1" applyBorder="1" applyAlignment="1"/>
    <xf numFmtId="0" fontId="7" fillId="0" borderId="0" xfId="1" applyFont="1" applyBorder="1" applyAlignment="1"/>
    <xf numFmtId="0" fontId="8" fillId="0" borderId="0" xfId="1" applyFont="1" applyBorder="1" applyAlignment="1">
      <alignment horizontal="right"/>
    </xf>
    <xf numFmtId="176" fontId="0" fillId="0" borderId="0" xfId="0" applyNumberFormat="1" applyAlignment="1"/>
    <xf numFmtId="0" fontId="0" fillId="0" borderId="0" xfId="0" applyAlignment="1"/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177" fontId="9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right" vertical="center" wrapText="1"/>
    </xf>
    <xf numFmtId="176" fontId="12" fillId="0" borderId="0" xfId="0" applyNumberFormat="1" applyFont="1" applyAlignment="1"/>
    <xf numFmtId="0" fontId="12" fillId="0" borderId="0" xfId="0" applyFont="1" applyAlignment="1"/>
    <xf numFmtId="178" fontId="18" fillId="0" borderId="2" xfId="2" applyNumberFormat="1" applyFont="1" applyFill="1" applyBorder="1" applyAlignment="1">
      <alignment horizontal="center" vertical="center" wrapText="1"/>
    </xf>
    <xf numFmtId="0" fontId="18" fillId="0" borderId="2" xfId="2" applyFont="1" applyFill="1" applyBorder="1" applyAlignment="1">
      <alignment horizontal="center" vertical="center" wrapText="1"/>
    </xf>
    <xf numFmtId="180" fontId="18" fillId="0" borderId="2" xfId="0" applyNumberFormat="1" applyFont="1" applyFill="1" applyBorder="1" applyAlignment="1">
      <alignment horizontal="center" vertical="center" wrapText="1"/>
    </xf>
    <xf numFmtId="10" fontId="18" fillId="0" borderId="2" xfId="2" applyNumberFormat="1" applyFont="1" applyFill="1" applyBorder="1" applyAlignment="1">
      <alignment horizontal="center" vertical="center" wrapText="1"/>
    </xf>
    <xf numFmtId="0" fontId="18" fillId="0" borderId="2" xfId="4" applyFont="1" applyFill="1" applyBorder="1" applyAlignment="1">
      <alignment horizontal="center" vertical="center" wrapText="1"/>
    </xf>
    <xf numFmtId="10" fontId="18" fillId="0" borderId="2" xfId="4" applyNumberFormat="1" applyFont="1" applyFill="1" applyBorder="1" applyAlignment="1">
      <alignment horizontal="center" vertical="center" wrapText="1"/>
    </xf>
    <xf numFmtId="182" fontId="18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183" fontId="18" fillId="0" borderId="2" xfId="0" applyNumberFormat="1" applyFont="1" applyFill="1" applyBorder="1" applyAlignment="1">
      <alignment horizontal="center" vertical="center"/>
    </xf>
    <xf numFmtId="14" fontId="18" fillId="0" borderId="2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83" fontId="18" fillId="0" borderId="2" xfId="0" applyNumberFormat="1" applyFont="1" applyBorder="1" applyAlignment="1">
      <alignment horizontal="center" vertical="center"/>
    </xf>
    <xf numFmtId="0" fontId="18" fillId="0" borderId="2" xfId="6" applyFont="1" applyBorder="1" applyAlignment="1">
      <alignment horizontal="center" vertical="center" wrapText="1"/>
    </xf>
    <xf numFmtId="10" fontId="18" fillId="0" borderId="2" xfId="6" applyNumberFormat="1" applyFont="1" applyBorder="1" applyAlignment="1">
      <alignment horizontal="center" vertical="center" wrapText="1"/>
    </xf>
    <xf numFmtId="0" fontId="18" fillId="0" borderId="2" xfId="7" applyFont="1" applyBorder="1" applyAlignment="1">
      <alignment horizontal="center" vertical="center" wrapText="1"/>
    </xf>
    <xf numFmtId="0" fontId="20" fillId="0" borderId="2" xfId="0" applyFont="1" applyBorder="1">
      <alignment vertical="center"/>
    </xf>
    <xf numFmtId="181" fontId="18" fillId="0" borderId="2" xfId="0" applyNumberFormat="1" applyFont="1" applyFill="1" applyBorder="1" applyAlignment="1">
      <alignment horizontal="center" vertical="center" wrapText="1"/>
    </xf>
    <xf numFmtId="184" fontId="18" fillId="0" borderId="2" xfId="0" applyNumberFormat="1" applyFont="1" applyFill="1" applyBorder="1" applyAlignment="1">
      <alignment horizontal="center" vertical="center" wrapText="1"/>
    </xf>
    <xf numFmtId="178" fontId="18" fillId="0" borderId="2" xfId="0" applyNumberFormat="1" applyFont="1" applyFill="1" applyBorder="1" applyAlignment="1">
      <alignment horizontal="center" vertical="center" wrapText="1"/>
    </xf>
    <xf numFmtId="178" fontId="18" fillId="0" borderId="2" xfId="0" applyNumberFormat="1" applyFont="1" applyBorder="1" applyAlignment="1">
      <alignment horizontal="center" vertical="center" wrapText="1"/>
    </xf>
    <xf numFmtId="180" fontId="18" fillId="0" borderId="2" xfId="0" applyNumberFormat="1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178" fontId="18" fillId="0" borderId="2" xfId="2" applyNumberFormat="1" applyFont="1" applyFill="1" applyBorder="1" applyAlignment="1">
      <alignment horizontal="center" vertical="center" wrapText="1"/>
    </xf>
    <xf numFmtId="177" fontId="18" fillId="0" borderId="2" xfId="0" applyNumberFormat="1" applyFont="1" applyFill="1" applyBorder="1" applyAlignment="1">
      <alignment horizontal="center" vertical="center" wrapText="1"/>
    </xf>
    <xf numFmtId="179" fontId="18" fillId="0" borderId="2" xfId="0" applyNumberFormat="1" applyFont="1" applyFill="1" applyBorder="1" applyAlignment="1">
      <alignment horizontal="center" vertical="center" wrapText="1"/>
    </xf>
    <xf numFmtId="10" fontId="18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18" fillId="0" borderId="2" xfId="3" applyFont="1" applyFill="1" applyBorder="1" applyAlignment="1">
      <alignment horizontal="center" vertical="center" wrapText="1"/>
    </xf>
    <xf numFmtId="0" fontId="18" fillId="0" borderId="2" xfId="5" applyFont="1" applyFill="1" applyBorder="1" applyAlignment="1">
      <alignment horizontal="center" vertical="center" wrapText="1"/>
    </xf>
    <xf numFmtId="14" fontId="20" fillId="0" borderId="5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177" fontId="20" fillId="0" borderId="5" xfId="0" applyNumberFormat="1" applyFont="1" applyBorder="1" applyAlignment="1">
      <alignment horizontal="center" vertical="center"/>
    </xf>
    <xf numFmtId="177" fontId="20" fillId="0" borderId="6" xfId="0" applyNumberFormat="1" applyFont="1" applyBorder="1" applyAlignment="1">
      <alignment horizontal="center" vertical="center"/>
    </xf>
    <xf numFmtId="177" fontId="20" fillId="0" borderId="4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</cellXfs>
  <cellStyles count="8">
    <cellStyle name="Normal_Sheet1" xfId="1"/>
    <cellStyle name="一般" xfId="0" builtinId="0"/>
    <cellStyle name="一般 4 3" xfId="6"/>
    <cellStyle name="一般 5" xfId="2"/>
    <cellStyle name="一般 6 2" xfId="5"/>
    <cellStyle name="一般 6 5" xfId="3"/>
    <cellStyle name="一般 7" xfId="7"/>
    <cellStyle name="一般 9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27"/>
  <sheetViews>
    <sheetView tabSelected="1" workbookViewId="0">
      <selection activeCell="A3" sqref="A3"/>
    </sheetView>
  </sheetViews>
  <sheetFormatPr defaultRowHeight="16.2"/>
  <cols>
    <col min="1" max="1" width="9.6640625" bestFit="1" customWidth="1"/>
    <col min="2" max="2" width="12.5546875" customWidth="1"/>
    <col min="3" max="3" width="13.44140625" customWidth="1"/>
    <col min="10" max="10" width="10.44140625" customWidth="1"/>
    <col min="12" max="12" width="12.6640625" bestFit="1" customWidth="1"/>
  </cols>
  <sheetData>
    <row r="1" spans="1:256" s="2" customFormat="1" ht="38.25" customHeight="1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1"/>
    </row>
    <row r="2" spans="1:256" s="2" customFormat="1" ht="19.5" customHeight="1" thickBot="1">
      <c r="A2" s="3" t="s">
        <v>1</v>
      </c>
      <c r="B2" s="4"/>
      <c r="C2" s="4"/>
      <c r="D2" s="5"/>
      <c r="E2" s="6"/>
      <c r="F2" s="6"/>
      <c r="G2" s="6"/>
      <c r="H2" s="6"/>
      <c r="I2" s="6"/>
      <c r="J2" s="7"/>
      <c r="K2" s="7"/>
      <c r="L2" s="8"/>
      <c r="M2" s="8"/>
      <c r="N2" s="6"/>
      <c r="O2" s="9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</row>
    <row r="3" spans="1:256" s="17" customFormat="1" ht="55.5" customHeight="1" thickTop="1" thickBot="1">
      <c r="A3" s="11" t="s">
        <v>2</v>
      </c>
      <c r="B3" s="12" t="s">
        <v>3</v>
      </c>
      <c r="C3" s="11" t="s">
        <v>4</v>
      </c>
      <c r="D3" s="13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45" t="s">
        <v>10</v>
      </c>
      <c r="J3" s="45"/>
      <c r="K3" s="14" t="s">
        <v>11</v>
      </c>
      <c r="L3" s="15" t="s">
        <v>12</v>
      </c>
      <c r="M3" s="15" t="s">
        <v>13</v>
      </c>
      <c r="N3" s="11" t="s">
        <v>14</v>
      </c>
      <c r="O3" s="16"/>
    </row>
    <row r="4" spans="1:256" ht="36.6" thickTop="1">
      <c r="A4" s="48">
        <v>42946</v>
      </c>
      <c r="B4" s="51" t="s">
        <v>52</v>
      </c>
      <c r="C4" s="51" t="s">
        <v>53</v>
      </c>
      <c r="D4" s="54">
        <f>SUM(G4+G7+G10+G18)</f>
        <v>27.380000000000003</v>
      </c>
      <c r="E4" s="57">
        <v>1</v>
      </c>
      <c r="F4" s="36" t="s">
        <v>15</v>
      </c>
      <c r="G4" s="41">
        <v>8.6</v>
      </c>
      <c r="H4" s="42">
        <f>G4/D4</f>
        <v>0.31409788166544916</v>
      </c>
      <c r="I4" s="40" t="s">
        <v>39</v>
      </c>
      <c r="J4" s="18" t="s">
        <v>40</v>
      </c>
      <c r="K4" s="19" t="s">
        <v>41</v>
      </c>
      <c r="L4" s="20">
        <f>SUM(G$4*M4)</f>
        <v>5.0739999999999998</v>
      </c>
      <c r="M4" s="21">
        <v>0.59</v>
      </c>
      <c r="N4" s="33"/>
    </row>
    <row r="5" spans="1:256">
      <c r="A5" s="49"/>
      <c r="B5" s="52"/>
      <c r="C5" s="52"/>
      <c r="D5" s="55"/>
      <c r="E5" s="58"/>
      <c r="F5" s="36"/>
      <c r="G5" s="41"/>
      <c r="H5" s="42"/>
      <c r="I5" s="40"/>
      <c r="J5" s="19" t="s">
        <v>25</v>
      </c>
      <c r="K5" s="19" t="s">
        <v>42</v>
      </c>
      <c r="L5" s="20">
        <f t="shared" ref="L5:L6" si="0">SUM(G$4*M5)</f>
        <v>3.44</v>
      </c>
      <c r="M5" s="21">
        <v>0.4</v>
      </c>
      <c r="N5" s="33"/>
    </row>
    <row r="6" spans="1:256">
      <c r="A6" s="49"/>
      <c r="B6" s="52"/>
      <c r="C6" s="52"/>
      <c r="D6" s="55"/>
      <c r="E6" s="59"/>
      <c r="F6" s="36"/>
      <c r="G6" s="41"/>
      <c r="H6" s="42"/>
      <c r="I6" s="40"/>
      <c r="J6" s="19" t="s">
        <v>43</v>
      </c>
      <c r="K6" s="19" t="s">
        <v>44</v>
      </c>
      <c r="L6" s="20">
        <f t="shared" si="0"/>
        <v>8.5999999999999993E-2</v>
      </c>
      <c r="M6" s="21">
        <v>0.01</v>
      </c>
      <c r="N6" s="33"/>
    </row>
    <row r="7" spans="1:256" ht="36">
      <c r="A7" s="49"/>
      <c r="B7" s="52"/>
      <c r="C7" s="52"/>
      <c r="D7" s="55"/>
      <c r="E7" s="60">
        <v>2</v>
      </c>
      <c r="F7" s="37" t="s">
        <v>45</v>
      </c>
      <c r="G7" s="41">
        <v>7.5</v>
      </c>
      <c r="H7" s="43">
        <f>G7/D4</f>
        <v>0.27392257121986852</v>
      </c>
      <c r="I7" s="40" t="s">
        <v>39</v>
      </c>
      <c r="J7" s="18" t="s">
        <v>40</v>
      </c>
      <c r="K7" s="19" t="s">
        <v>41</v>
      </c>
      <c r="L7" s="20">
        <f>SUM(G$7*M7)</f>
        <v>4.4249999999999998</v>
      </c>
      <c r="M7" s="21">
        <v>0.59</v>
      </c>
      <c r="N7" s="33"/>
    </row>
    <row r="8" spans="1:256">
      <c r="A8" s="49"/>
      <c r="B8" s="52"/>
      <c r="C8" s="52"/>
      <c r="D8" s="55"/>
      <c r="E8" s="58"/>
      <c r="F8" s="37"/>
      <c r="G8" s="41"/>
      <c r="H8" s="43"/>
      <c r="I8" s="40"/>
      <c r="J8" s="19" t="s">
        <v>25</v>
      </c>
      <c r="K8" s="19" t="s">
        <v>42</v>
      </c>
      <c r="L8" s="20">
        <f t="shared" ref="L8:L9" si="1">SUM(G$7*M8)</f>
        <v>3</v>
      </c>
      <c r="M8" s="21">
        <v>0.4</v>
      </c>
      <c r="N8" s="33"/>
    </row>
    <row r="9" spans="1:256">
      <c r="A9" s="49"/>
      <c r="B9" s="52"/>
      <c r="C9" s="52"/>
      <c r="D9" s="55"/>
      <c r="E9" s="59"/>
      <c r="F9" s="37"/>
      <c r="G9" s="41"/>
      <c r="H9" s="43"/>
      <c r="I9" s="40"/>
      <c r="J9" s="19" t="s">
        <v>43</v>
      </c>
      <c r="K9" s="19" t="s">
        <v>44</v>
      </c>
      <c r="L9" s="20">
        <f t="shared" si="1"/>
        <v>7.4999999999999997E-2</v>
      </c>
      <c r="M9" s="21">
        <v>0.01</v>
      </c>
      <c r="N9" s="33"/>
    </row>
    <row r="10" spans="1:256">
      <c r="A10" s="49"/>
      <c r="B10" s="52"/>
      <c r="C10" s="52"/>
      <c r="D10" s="55"/>
      <c r="E10" s="60">
        <v>3</v>
      </c>
      <c r="F10" s="38" t="s">
        <v>46</v>
      </c>
      <c r="G10" s="41">
        <v>9.24</v>
      </c>
      <c r="H10" s="42">
        <f>G10/D4</f>
        <v>0.33747260774287802</v>
      </c>
      <c r="I10" s="46" t="s">
        <v>26</v>
      </c>
      <c r="J10" s="22" t="s">
        <v>27</v>
      </c>
      <c r="K10" s="22" t="s">
        <v>28</v>
      </c>
      <c r="L10" s="20">
        <f>SUM(G$10*M10)</f>
        <v>2.7720000000000002E-2</v>
      </c>
      <c r="M10" s="23">
        <v>3.0000000000000001E-3</v>
      </c>
      <c r="N10" s="33"/>
    </row>
    <row r="11" spans="1:256">
      <c r="A11" s="49"/>
      <c r="B11" s="52"/>
      <c r="C11" s="52"/>
      <c r="D11" s="55"/>
      <c r="E11" s="58"/>
      <c r="F11" s="38"/>
      <c r="G11" s="41"/>
      <c r="H11" s="42"/>
      <c r="I11" s="46"/>
      <c r="J11" s="22" t="s">
        <v>16</v>
      </c>
      <c r="K11" s="22" t="s">
        <v>17</v>
      </c>
      <c r="L11" s="20">
        <f t="shared" ref="L11:L17" si="2">SUM(G$10*M11)</f>
        <v>9.0182400000000005</v>
      </c>
      <c r="M11" s="23">
        <v>0.97599999999999998</v>
      </c>
      <c r="N11" s="33"/>
    </row>
    <row r="12" spans="1:256">
      <c r="A12" s="49"/>
      <c r="B12" s="52"/>
      <c r="C12" s="52"/>
      <c r="D12" s="55"/>
      <c r="E12" s="58"/>
      <c r="F12" s="38"/>
      <c r="G12" s="41"/>
      <c r="H12" s="42"/>
      <c r="I12" s="46"/>
      <c r="J12" s="22" t="s">
        <v>29</v>
      </c>
      <c r="K12" s="22" t="s">
        <v>30</v>
      </c>
      <c r="L12" s="20">
        <f t="shared" si="2"/>
        <v>0.11088000000000001</v>
      </c>
      <c r="M12" s="23">
        <v>1.2E-2</v>
      </c>
      <c r="N12" s="33"/>
    </row>
    <row r="13" spans="1:256" ht="24">
      <c r="A13" s="49"/>
      <c r="B13" s="52"/>
      <c r="C13" s="52"/>
      <c r="D13" s="55"/>
      <c r="E13" s="58"/>
      <c r="F13" s="38"/>
      <c r="G13" s="41"/>
      <c r="H13" s="42"/>
      <c r="I13" s="46"/>
      <c r="J13" s="22" t="s">
        <v>31</v>
      </c>
      <c r="K13" s="22" t="s">
        <v>32</v>
      </c>
      <c r="L13" s="20">
        <f t="shared" si="2"/>
        <v>8.3159999999999998E-2</v>
      </c>
      <c r="M13" s="23">
        <v>8.9999999999999993E-3</v>
      </c>
      <c r="N13" s="33"/>
    </row>
    <row r="14" spans="1:256">
      <c r="A14" s="49"/>
      <c r="B14" s="52"/>
      <c r="C14" s="52"/>
      <c r="D14" s="55"/>
      <c r="E14" s="58"/>
      <c r="F14" s="38"/>
      <c r="G14" s="41"/>
      <c r="H14" s="42"/>
      <c r="I14" s="39" t="s">
        <v>23</v>
      </c>
      <c r="J14" s="24" t="s">
        <v>47</v>
      </c>
      <c r="K14" s="25" t="s">
        <v>24</v>
      </c>
      <c r="L14" s="34">
        <f t="shared" si="2"/>
        <v>1.8479999999999999E-6</v>
      </c>
      <c r="M14" s="26">
        <v>1.9999999999999999E-7</v>
      </c>
      <c r="N14" s="33"/>
    </row>
    <row r="15" spans="1:256">
      <c r="A15" s="49"/>
      <c r="B15" s="52"/>
      <c r="C15" s="52"/>
      <c r="D15" s="55"/>
      <c r="E15" s="58"/>
      <c r="F15" s="38"/>
      <c r="G15" s="41"/>
      <c r="H15" s="42"/>
      <c r="I15" s="39"/>
      <c r="J15" s="24" t="s">
        <v>48</v>
      </c>
      <c r="K15" s="27">
        <v>2023568</v>
      </c>
      <c r="L15" s="34">
        <f t="shared" si="2"/>
        <v>1.1088000000000001E-4</v>
      </c>
      <c r="M15" s="26">
        <v>1.2E-5</v>
      </c>
      <c r="N15" s="33"/>
    </row>
    <row r="16" spans="1:256">
      <c r="A16" s="49"/>
      <c r="B16" s="52"/>
      <c r="C16" s="52"/>
      <c r="D16" s="55"/>
      <c r="E16" s="58"/>
      <c r="F16" s="38"/>
      <c r="G16" s="41"/>
      <c r="H16" s="42"/>
      <c r="I16" s="39"/>
      <c r="J16" s="25" t="s">
        <v>38</v>
      </c>
      <c r="K16" s="25" t="s">
        <v>49</v>
      </c>
      <c r="L16" s="34">
        <f t="shared" si="2"/>
        <v>2.7720000000000002E-5</v>
      </c>
      <c r="M16" s="26">
        <v>3.0000000000000001E-6</v>
      </c>
      <c r="N16" s="33"/>
    </row>
    <row r="17" spans="1:14">
      <c r="A17" s="49"/>
      <c r="B17" s="52"/>
      <c r="C17" s="52"/>
      <c r="D17" s="55"/>
      <c r="E17" s="59"/>
      <c r="F17" s="38"/>
      <c r="G17" s="41"/>
      <c r="H17" s="42"/>
      <c r="I17" s="39"/>
      <c r="J17" s="28" t="s">
        <v>50</v>
      </c>
      <c r="K17" s="28" t="s">
        <v>34</v>
      </c>
      <c r="L17" s="34">
        <f t="shared" si="2"/>
        <v>7.3919999999999997E-5</v>
      </c>
      <c r="M17" s="29">
        <v>7.9999999999999996E-6</v>
      </c>
      <c r="N17" s="33"/>
    </row>
    <row r="18" spans="1:14">
      <c r="A18" s="49"/>
      <c r="B18" s="52"/>
      <c r="C18" s="52"/>
      <c r="D18" s="55"/>
      <c r="E18" s="60">
        <v>4</v>
      </c>
      <c r="F18" s="38" t="s">
        <v>51</v>
      </c>
      <c r="G18" s="41">
        <v>2.04</v>
      </c>
      <c r="H18" s="42">
        <f>G18/D4</f>
        <v>7.4506939371804234E-2</v>
      </c>
      <c r="I18" s="47" t="s">
        <v>54</v>
      </c>
      <c r="J18" s="30" t="s">
        <v>16</v>
      </c>
      <c r="K18" s="30" t="s">
        <v>17</v>
      </c>
      <c r="L18" s="20">
        <f>SUM(G$18*M18)</f>
        <v>1.8798600000000001</v>
      </c>
      <c r="M18" s="31">
        <v>0.92149999999999999</v>
      </c>
      <c r="N18" s="33"/>
    </row>
    <row r="19" spans="1:14">
      <c r="A19" s="49"/>
      <c r="B19" s="52"/>
      <c r="C19" s="52"/>
      <c r="D19" s="55"/>
      <c r="E19" s="58"/>
      <c r="F19" s="38"/>
      <c r="G19" s="41"/>
      <c r="H19" s="42"/>
      <c r="I19" s="47"/>
      <c r="J19" s="30" t="s">
        <v>33</v>
      </c>
      <c r="K19" s="30" t="s">
        <v>34</v>
      </c>
      <c r="L19" s="20">
        <f t="shared" ref="L19:L27" si="3">SUM(G$18*M19)</f>
        <v>0.14280000000000001</v>
      </c>
      <c r="M19" s="31">
        <v>7.0000000000000007E-2</v>
      </c>
      <c r="N19" s="33"/>
    </row>
    <row r="20" spans="1:14" ht="24">
      <c r="A20" s="49"/>
      <c r="B20" s="52"/>
      <c r="C20" s="52"/>
      <c r="D20" s="55"/>
      <c r="E20" s="58"/>
      <c r="F20" s="38"/>
      <c r="G20" s="41"/>
      <c r="H20" s="42"/>
      <c r="I20" s="47"/>
      <c r="J20" s="32" t="s">
        <v>35</v>
      </c>
      <c r="K20" s="32" t="s">
        <v>36</v>
      </c>
      <c r="L20" s="20">
        <f t="shared" si="3"/>
        <v>1.0812E-2</v>
      </c>
      <c r="M20" s="31">
        <v>5.3E-3</v>
      </c>
      <c r="N20" s="33"/>
    </row>
    <row r="21" spans="1:14">
      <c r="A21" s="49"/>
      <c r="B21" s="52"/>
      <c r="C21" s="52"/>
      <c r="D21" s="55"/>
      <c r="E21" s="58"/>
      <c r="F21" s="38"/>
      <c r="G21" s="41"/>
      <c r="H21" s="42"/>
      <c r="I21" s="47"/>
      <c r="J21" s="30" t="s">
        <v>37</v>
      </c>
      <c r="K21" s="30" t="s">
        <v>18</v>
      </c>
      <c r="L21" s="20">
        <f t="shared" si="3"/>
        <v>4.0800000000000003E-3</v>
      </c>
      <c r="M21" s="31">
        <v>2E-3</v>
      </c>
      <c r="N21" s="33"/>
    </row>
    <row r="22" spans="1:14">
      <c r="A22" s="49"/>
      <c r="B22" s="52"/>
      <c r="C22" s="52"/>
      <c r="D22" s="55"/>
      <c r="E22" s="58"/>
      <c r="F22" s="38"/>
      <c r="G22" s="41"/>
      <c r="H22" s="42"/>
      <c r="I22" s="47"/>
      <c r="J22" s="30" t="s">
        <v>21</v>
      </c>
      <c r="K22" s="30" t="s">
        <v>22</v>
      </c>
      <c r="L22" s="35">
        <f t="shared" si="3"/>
        <v>4.0800000000000005E-4</v>
      </c>
      <c r="M22" s="31">
        <v>2.0000000000000001E-4</v>
      </c>
      <c r="N22" s="33"/>
    </row>
    <row r="23" spans="1:14">
      <c r="A23" s="49"/>
      <c r="B23" s="52"/>
      <c r="C23" s="52"/>
      <c r="D23" s="55"/>
      <c r="E23" s="58"/>
      <c r="F23" s="38"/>
      <c r="G23" s="41"/>
      <c r="H23" s="42"/>
      <c r="I23" s="47"/>
      <c r="J23" s="30" t="s">
        <v>19</v>
      </c>
      <c r="K23" s="30" t="s">
        <v>20</v>
      </c>
      <c r="L23" s="20">
        <f t="shared" si="3"/>
        <v>2.0400000000000001E-3</v>
      </c>
      <c r="M23" s="31">
        <v>1E-3</v>
      </c>
      <c r="N23" s="33"/>
    </row>
    <row r="24" spans="1:14">
      <c r="A24" s="49"/>
      <c r="B24" s="52"/>
      <c r="C24" s="52"/>
      <c r="D24" s="55"/>
      <c r="E24" s="58"/>
      <c r="F24" s="38"/>
      <c r="G24" s="41"/>
      <c r="H24" s="42"/>
      <c r="I24" s="39" t="s">
        <v>23</v>
      </c>
      <c r="J24" s="24" t="s">
        <v>47</v>
      </c>
      <c r="K24" s="25" t="s">
        <v>24</v>
      </c>
      <c r="L24" s="34">
        <f t="shared" si="3"/>
        <v>4.08E-7</v>
      </c>
      <c r="M24" s="26">
        <v>1.9999999999999999E-7</v>
      </c>
      <c r="N24" s="33"/>
    </row>
    <row r="25" spans="1:14">
      <c r="A25" s="49"/>
      <c r="B25" s="52"/>
      <c r="C25" s="52"/>
      <c r="D25" s="55"/>
      <c r="E25" s="58"/>
      <c r="F25" s="38"/>
      <c r="G25" s="41"/>
      <c r="H25" s="42"/>
      <c r="I25" s="39"/>
      <c r="J25" s="24" t="s">
        <v>48</v>
      </c>
      <c r="K25" s="27">
        <v>2023568</v>
      </c>
      <c r="L25" s="34">
        <f t="shared" si="3"/>
        <v>2.4479999999999999E-5</v>
      </c>
      <c r="M25" s="26">
        <v>1.2E-5</v>
      </c>
      <c r="N25" s="33"/>
    </row>
    <row r="26" spans="1:14">
      <c r="A26" s="49"/>
      <c r="B26" s="52"/>
      <c r="C26" s="52"/>
      <c r="D26" s="55"/>
      <c r="E26" s="58"/>
      <c r="F26" s="38"/>
      <c r="G26" s="41"/>
      <c r="H26" s="42"/>
      <c r="I26" s="39"/>
      <c r="J26" s="25" t="s">
        <v>38</v>
      </c>
      <c r="K26" s="25" t="s">
        <v>49</v>
      </c>
      <c r="L26" s="34">
        <f t="shared" si="3"/>
        <v>6.1199999999999999E-6</v>
      </c>
      <c r="M26" s="26">
        <v>3.0000000000000001E-6</v>
      </c>
      <c r="N26" s="33"/>
    </row>
    <row r="27" spans="1:14">
      <c r="A27" s="50"/>
      <c r="B27" s="53"/>
      <c r="C27" s="53"/>
      <c r="D27" s="56"/>
      <c r="E27" s="59"/>
      <c r="F27" s="38"/>
      <c r="G27" s="41"/>
      <c r="H27" s="42"/>
      <c r="I27" s="39"/>
      <c r="J27" s="28" t="s">
        <v>50</v>
      </c>
      <c r="K27" s="28" t="s">
        <v>34</v>
      </c>
      <c r="L27" s="34">
        <f t="shared" si="3"/>
        <v>1.632E-5</v>
      </c>
      <c r="M27" s="29">
        <v>7.9999999999999996E-6</v>
      </c>
      <c r="N27" s="33"/>
    </row>
  </sheetData>
  <mergeCells count="28">
    <mergeCell ref="A1:N1"/>
    <mergeCell ref="I3:J3"/>
    <mergeCell ref="I4:I6"/>
    <mergeCell ref="I10:I13"/>
    <mergeCell ref="I18:I23"/>
    <mergeCell ref="G4:G6"/>
    <mergeCell ref="H4:H6"/>
    <mergeCell ref="F18:F27"/>
    <mergeCell ref="A4:A27"/>
    <mergeCell ref="B4:B27"/>
    <mergeCell ref="C4:C27"/>
    <mergeCell ref="D4:D27"/>
    <mergeCell ref="E4:E6"/>
    <mergeCell ref="E7:E9"/>
    <mergeCell ref="E10:E17"/>
    <mergeCell ref="E18:E27"/>
    <mergeCell ref="F4:F6"/>
    <mergeCell ref="F7:F9"/>
    <mergeCell ref="F10:F17"/>
    <mergeCell ref="I24:I27"/>
    <mergeCell ref="I7:I9"/>
    <mergeCell ref="I14:I17"/>
    <mergeCell ref="G10:G17"/>
    <mergeCell ref="H10:H17"/>
    <mergeCell ref="G18:G27"/>
    <mergeCell ref="H18:H27"/>
    <mergeCell ref="G7:G9"/>
    <mergeCell ref="H7:H9"/>
  </mergeCells>
  <phoneticPr fontId="2" type="noConversion"/>
  <pageMargins left="0.17" right="0.17" top="0.45" bottom="0.28999999999999998" header="0.31496062992125984" footer="0.16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範例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G01</dc:creator>
  <cp:lastModifiedBy>g02</cp:lastModifiedBy>
  <cp:lastPrinted>2018-08-02T03:48:54Z</cp:lastPrinted>
  <dcterms:created xsi:type="dcterms:W3CDTF">2017-04-07T08:06:08Z</dcterms:created>
  <dcterms:modified xsi:type="dcterms:W3CDTF">2018-08-02T03:49:13Z</dcterms:modified>
</cp:coreProperties>
</file>